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A88DEE6E-D22F-4171-B2DB-1FAA7670B69F}" xr6:coauthVersionLast="47" xr6:coauthVersionMax="47" xr10:uidLastSave="{00000000-0000-0000-0000-000000000000}"/>
  <bookViews>
    <workbookView xWindow="31440" yWindow="264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4" i="1" l="1"/>
  <c r="S22" i="1"/>
  <c r="S21" i="1"/>
  <c r="S23" i="1" l="1"/>
  <c r="S25" i="1" s="1"/>
  <c r="R25" i="1" l="1"/>
</calcChain>
</file>

<file path=xl/sharedStrings.xml><?xml version="1.0" encoding="utf-8"?>
<sst xmlns="http://schemas.openxmlformats.org/spreadsheetml/2006/main" count="209" uniqueCount="133">
  <si>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</si>
  <si>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</si>
  <si>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</si>
  <si>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</si>
  <si>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</si>
  <si>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</si>
  <si>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</si>
  <si>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</si>
  <si>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</si>
  <si>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</si>
  <si>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</si>
  <si>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</si>
  <si>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</si>
  <si>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</si>
  <si>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</si>
  <si>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</si>
  <si>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</si>
  <si>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</si>
  <si>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</si>
  <si>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</si>
  <si>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</si>
  <si>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</si>
  <si>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</si>
  <si>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Porta-fita adesiva</t>
  </si>
  <si>
    <t>({Mês Resultado Compra} = Dez 2020, Jan 2021, Fev 2021, Mar 2021, Abr 2021, Mai 2021) E ({Valor Unitário Homologado} &gt; 0) E ({Padrão Desc Material} = PORTA-FITA ADESIVA, BASE FITA ADESIVA)</t>
  </si>
  <si>
    <t>12064405000922020</t>
  </si>
  <si>
    <t>1206440500092202000140</t>
  </si>
  <si>
    <t>Pregão</t>
  </si>
  <si>
    <t xml:space="preserve"> PORTA-FITA ADESIVA, MATERIAL:PLÁSTICO, COR:PRETA, COMPRIMENTO:33 MM, LARGURA:12 MM, FORMATO:RETANGULAR, CARACTERÍSTICAS ADICIONAIS:COM CORTADOR FITA DE METAL E BASE ANTIDERRAPANTE</t>
  </si>
  <si>
    <t>PORTA-FITA ADESIVA, MATERIAL PLÁSTICO, COR PRETA, COMPRIMENTO 33 MM, LARGURA 12 MM, FORMATO RETANGULAR, CARACTERÍSTICAS ADICIONAIS COM CORTADOR FITA DE METAL E BASE ANTIDERRAPANTE</t>
  </si>
  <si>
    <t>UNIDADE</t>
  </si>
  <si>
    <t>JOCAR</t>
  </si>
  <si>
    <t>Valor Unitário Homologado</t>
  </si>
  <si>
    <t>ELMO PAPELARIA EIRELI</t>
  </si>
  <si>
    <t>GRUPAMENTO DE APOIO DE CURITIBA</t>
  </si>
  <si>
    <t>MINISTERIO DEFESA</t>
  </si>
  <si>
    <t>COMANDO DA AERONAUTICA</t>
  </si>
  <si>
    <t>PR</t>
  </si>
  <si>
    <t>Dez 2020</t>
  </si>
  <si>
    <t>15306305000122020</t>
  </si>
  <si>
    <t>1530630500012202000076</t>
  </si>
  <si>
    <t xml:space="preserve"> PORTA-FITA ADESIVA, MATERIAL:PLÁSTICO, COR:PRETA, COMPRIMENTO:21 CM, LARGURA:9 CM, CARACTERÍSTICAS ADICIONAIS:COM CORTADOR FITA DE METAL E BASE ANTIDERRAPANTE</t>
  </si>
  <si>
    <t>PORTA-FITA ADESIVA, MATERIAL PLÁSTICO, COR PRETA, COMPRIMENTO 21 CM, LARGURA 9 CM, CARACTERÍSTICAS ADICIONAIS COM CORTADOR FITA DE METAL E BASE ANTIDERRAPANTE</t>
  </si>
  <si>
    <t>GRAMPLINE</t>
  </si>
  <si>
    <t>APOLO COMERCIAL LTDA</t>
  </si>
  <si>
    <t>UNIVERSIDADE FEDERAL DO PARA/PA</t>
  </si>
  <si>
    <t>MINISTERIO DA EDUCACAO</t>
  </si>
  <si>
    <t>UNIVERSIDADE FEDERAL DO PARA</t>
  </si>
  <si>
    <t>PA</t>
  </si>
  <si>
    <t>15405505000392020</t>
  </si>
  <si>
    <t>1540550500039202000145</t>
  </si>
  <si>
    <t xml:space="preserve"> BASE FITA ADESIVA, MATERIAL:PLÁSTICO RESISTENTE, TAMANHO:GRANDE, COR:BEGE</t>
  </si>
  <si>
    <t>BASE FITA ADESIVA, MATERIAL PLÁSTICO RESISTENTE, TAMANHO GRANDE, COR BEGE</t>
  </si>
  <si>
    <t>JOCAR OFFICE</t>
  </si>
  <si>
    <t>JRP REPRESENTACOES COMERCIO E SERVICOS EIRELI</t>
  </si>
  <si>
    <t>MEC-FUNDACAO UNIVERSIDADE DE RONDONIA/RO</t>
  </si>
  <si>
    <t>FUNDACAO UNIVERSIDADE FEDERAL DE RONDONIA</t>
  </si>
  <si>
    <t>RO</t>
  </si>
  <si>
    <t>Mar 2021</t>
  </si>
  <si>
    <t>1540550500039202000146</t>
  </si>
  <si>
    <t xml:space="preserve"> BASE FITA ADESIVA, MATERIAL:PLÁSTICO RESISTENTE, TAMANHO:PEQUENO, COR:PRETA, CARACTERÍSTICAS ADICIONAIS:LÂMINA CORTE EM AÇO INOX SERRILHADO,COM ROLDANA PA</t>
  </si>
  <si>
    <t>BASE FITA ADESIVA, MATERIAL PLÁSTICO RESISTENTE, TAMANHO PEQUENO, COR PRETA, CARACTERÍSTICAS ADICIONAIS LÂMINA CORTE EM AÇO INOX SERRILHADO,COM ROLDANA P A</t>
  </si>
  <si>
    <t>CAVIA</t>
  </si>
  <si>
    <t>LAZARO BEZERRA SOARES</t>
  </si>
  <si>
    <t>15562605000012020</t>
  </si>
  <si>
    <t>1556260500001202000175</t>
  </si>
  <si>
    <t xml:space="preserve"> PORTA-FITA ADESIVA, MATERIAL:PLÁSTICO, COR:FUMÊ, COMPRIMENTO:33 MM, LARGURA:12 MM</t>
  </si>
  <si>
    <t>PORTA-FITA ADESIVA, MATERIAL PLÁSTICO, COR FUMÊ, COMPRIMENTO 33 MM, LARGURA 12 MM</t>
  </si>
  <si>
    <t>ALNETTO COMERCIAL E SERVICOS EIRELI</t>
  </si>
  <si>
    <t>COLEGIO PEDRO II / CAMPUS REALENGO I</t>
  </si>
  <si>
    <t>COLEGIO PEDRO II</t>
  </si>
  <si>
    <t>RJ</t>
  </si>
  <si>
    <t>15812605000252020</t>
  </si>
  <si>
    <t>1581260500025202000231</t>
  </si>
  <si>
    <t xml:space="preserve"> PORTA-FITA ADESIVA, MATERIAL:PLÁSTICO, COR:INCOLOR, COMPRIMENTO:33 MM, LARGURA:12 MM</t>
  </si>
  <si>
    <t>PORTA-FITA ADESIVA, MATERIAL PLÁSTICO, COR INCOLOR, COMPRIMENTO 33 MM, LARGURA 12 MM</t>
  </si>
  <si>
    <t>DAROS-SUPRIMENTOS PARA INFORMATICA E ESCRITORIO LTDA</t>
  </si>
  <si>
    <t>INST.FED.SUL R.GRANDENSE</t>
  </si>
  <si>
    <t>INST.FED.DE EDUC.,CIE.E TEC.SUL-RIO-GRANDENSE</t>
  </si>
  <si>
    <t>RS</t>
  </si>
  <si>
    <t>Abr 2021</t>
  </si>
  <si>
    <t>16037205000172020</t>
  </si>
  <si>
    <t>1603720500017202000099</t>
  </si>
  <si>
    <t>ROSENEIDE DA SILVA 31624995691</t>
  </si>
  <si>
    <t>COMANDO DE ARTILHARIA DIVISIONARIA/3/RS</t>
  </si>
  <si>
    <t>COMANDO DO EXERCITO</t>
  </si>
  <si>
    <t>16048205000152020</t>
  </si>
  <si>
    <t>1604820500015202000110</t>
  </si>
  <si>
    <t xml:space="preserve"> BASE FITA ADESIVA, MATERIAL:METAL, TAMANHO:PEQUENO, COR:PRETA</t>
  </si>
  <si>
    <t>BASE FITA ADESIVA, MATERIAL METAL, TAMANHO PEQUENO, COR PRETA</t>
  </si>
  <si>
    <t>BEIFA</t>
  </si>
  <si>
    <t>LEMF COMERCIO E SERVICOS LTDA</t>
  </si>
  <si>
    <t>1A. BRIGADA DE INFANTARIA DE SELVA/RR</t>
  </si>
  <si>
    <t>RR</t>
  </si>
  <si>
    <t>20007805000012021</t>
  </si>
  <si>
    <t>2000780500001202100014</t>
  </si>
  <si>
    <t xml:space="preserve"> BASE FITA ADESIVA, MATERIAL:METAL, TAMANHO:GRANDE, COR:PRETA</t>
  </si>
  <si>
    <t>BASE FITA ADESIVA, MATERIAL METAL, TAMANHO GRANDE, COR PRETA</t>
  </si>
  <si>
    <t>ACRIMET</t>
  </si>
  <si>
    <t>CATARINA FERREIRA DE SOUSA</t>
  </si>
  <si>
    <t>PROCURADORIA DA REPUBLICA NO ESTADO DO MA</t>
  </si>
  <si>
    <t>MINISTERIO PUBLICO DA UNIAO</t>
  </si>
  <si>
    <t>MA</t>
  </si>
  <si>
    <t>49513006000932020</t>
  </si>
  <si>
    <t>4951300600093202000006</t>
  </si>
  <si>
    <t>Dispensa de Licitação</t>
  </si>
  <si>
    <t xml:space="preserve"> BASE FITA ADESIVA, MATERIAL:PLÁSTICO ABS, COMPRIMENTO:38 MM, LARGURA:19 MM, CARACTERÍSTICAS ADICIONAIS:LÂMINA EM AÇO  INOX, FORMATO EM CAMALEAO,</t>
  </si>
  <si>
    <t>BASE FITA ADESIVA, MATERIAL PLÁSTICO ABS, COMPRIMENTO 38 MM, LARGURA 19 MM, CARACTERÍSTICAS ADICIONAIS LÂMINA EM AÇO INOX, FORMATO EM CAMALEAO,</t>
  </si>
  <si>
    <t>PRÓPRIA</t>
  </si>
  <si>
    <t>FRAMOT BAZAR E UTILIDADES LTDA</t>
  </si>
  <si>
    <t>COMPANHIA DE PESQUISA DE RECURSOS MINERAIS</t>
  </si>
  <si>
    <t>MINISTERIO DE MINAS E ENERGIA</t>
  </si>
  <si>
    <t>4951300600093202000007</t>
  </si>
  <si>
    <t>PROPRIA</t>
  </si>
  <si>
    <t>98304505000032021</t>
  </si>
  <si>
    <t>9830450500003202100101</t>
  </si>
  <si>
    <t xml:space="preserve"> PORTA-FITA ADESIVA, MATERIAL:PLÁSTICO, COR:TERRA, COMPRIMENTO:15 CM, LARGURA:6 CM, FORMATO:RETANGULAR, CARACTERÍSTICAS ADICIONAIS:COM CORTADOR FITA DE METAL E BASE ANTIDERRAPANTE</t>
  </si>
  <si>
    <t>PORTA-FITA ADESIVA, MATERIAL PLÁSTICO, COR TERRA, COMPRIMENTO 15 CM, LARGURA 6 CM, FORMATO RETANGULAR, CARACTERÍSTICAS ADICIONAIS COM CORTADOR FITA DE METAL E BASE ANTIDERRAPANTE</t>
  </si>
  <si>
    <t>EASY OFICE</t>
  </si>
  <si>
    <t>ARARIPE COMERCIO E LOCACOES LTDA</t>
  </si>
  <si>
    <t>PREFEITURA MUNICIPAL DE SOBRADINHO/BA</t>
  </si>
  <si>
    <t>REPUBLICA FEDERATIVA DO BRASIL</t>
  </si>
  <si>
    <t>ESTADO DA BAHIA</t>
  </si>
  <si>
    <t>BA</t>
  </si>
  <si>
    <t>Fev 2021</t>
  </si>
  <si>
    <t>98799305000022021</t>
  </si>
  <si>
    <t>9879930500002202100168</t>
  </si>
  <si>
    <t xml:space="preserve"> PORTA-FITA ADESIVA, MATERIAL:ACRÍLICO, COR:FUMÊ, COMPRIMENTO:11 CM, LARGURA:6 CM, FORMATO:RETANGULAR, CARACTERÍSTICAS ADICIONAIS:ROLDANA,CORTADOR FITA DE METAL,BASE ANTIDERRAPANTE</t>
  </si>
  <si>
    <t>PORTA-FITA ADESIVA, MATERIAL ACRÍLICO, COR FUMÊ, COMPRIMENTO 11 CM, LARGURA 6 CM, FORMATO RETANGULAR, CARACTERÍSTICAS ADICIONAIS ROLDANA,CORTADOR FITA DE METAL,BASE ANTIDERRAPANT E</t>
  </si>
  <si>
    <t>WALEU</t>
  </si>
  <si>
    <t>MAQPEL PAPELARIA E EQUIPAMENTOS LTDA</t>
  </si>
  <si>
    <t>PREFEITURA MUNICIPAL DE TUPASSI/PR</t>
  </si>
  <si>
    <t>ESTADO DO PARANA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</si>
</sst>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25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94</v>
      </c>
      <c r="B7" s="16" t="s">
        <v>95</v>
      </c>
      <c r="C7" s="16" t="s">
        <v>27</v>
      </c>
      <c r="D7" s="16">
        <v>202005</v>
      </c>
      <c r="E7" s="16" t="s">
        <v>96</v>
      </c>
      <c r="F7" s="16" t="s">
        <v>97</v>
      </c>
      <c r="G7" s="16" t="s">
        <v>30</v>
      </c>
      <c r="H7" s="16" t="s">
        <v>98</v>
      </c>
      <c r="I7" s="16" t="s">
        <v>32</v>
      </c>
      <c r="J7" s="16" t="s">
        <v>99</v>
      </c>
      <c r="K7" s="16">
        <v>200078</v>
      </c>
      <c r="L7" s="16" t="s">
        <v>100</v>
      </c>
      <c r="M7" s="16">
        <v>34000</v>
      </c>
      <c r="N7" s="16" t="s">
        <v>101</v>
      </c>
      <c r="O7" s="16">
        <v>34000</v>
      </c>
      <c r="P7" s="16" t="s">
        <v>101</v>
      </c>
      <c r="Q7" s="16" t="s">
        <v>102</v>
      </c>
      <c r="R7" s="16" t="s">
        <v>58</v>
      </c>
      <c r="S7" s="20">
        <v>25</v>
      </c>
    </row>
    <row r="8" spans="1:19" x14ac:dyDescent="0.2">
      <c r="A8" s="16" t="s">
        <v>86</v>
      </c>
      <c r="B8" s="16" t="s">
        <v>87</v>
      </c>
      <c r="C8" s="16" t="s">
        <v>27</v>
      </c>
      <c r="D8" s="16">
        <v>202007</v>
      </c>
      <c r="E8" s="16" t="s">
        <v>88</v>
      </c>
      <c r="F8" s="16" t="s">
        <v>89</v>
      </c>
      <c r="G8" s="16" t="s">
        <v>30</v>
      </c>
      <c r="H8" s="16" t="s">
        <v>90</v>
      </c>
      <c r="I8" s="16" t="s">
        <v>32</v>
      </c>
      <c r="J8" s="16" t="s">
        <v>91</v>
      </c>
      <c r="K8" s="16">
        <v>160482</v>
      </c>
      <c r="L8" s="16" t="s">
        <v>92</v>
      </c>
      <c r="M8" s="16">
        <v>52000</v>
      </c>
      <c r="N8" s="16" t="s">
        <v>35</v>
      </c>
      <c r="O8" s="16">
        <v>52121</v>
      </c>
      <c r="P8" s="16" t="s">
        <v>85</v>
      </c>
      <c r="Q8" s="16" t="s">
        <v>93</v>
      </c>
      <c r="R8" s="16" t="s">
        <v>58</v>
      </c>
      <c r="S8" s="20">
        <v>11.5</v>
      </c>
    </row>
    <row r="9" spans="1:19" x14ac:dyDescent="0.2">
      <c r="A9" s="16" t="s">
        <v>49</v>
      </c>
      <c r="B9" s="16" t="s">
        <v>50</v>
      </c>
      <c r="C9" s="16" t="s">
        <v>27</v>
      </c>
      <c r="D9" s="16">
        <v>202008</v>
      </c>
      <c r="E9" s="16" t="s">
        <v>51</v>
      </c>
      <c r="F9" s="16" t="s">
        <v>52</v>
      </c>
      <c r="G9" s="16" t="s">
        <v>30</v>
      </c>
      <c r="H9" s="16" t="s">
        <v>53</v>
      </c>
      <c r="I9" s="16" t="s">
        <v>32</v>
      </c>
      <c r="J9" s="16" t="s">
        <v>54</v>
      </c>
      <c r="K9" s="16">
        <v>154055</v>
      </c>
      <c r="L9" s="16" t="s">
        <v>55</v>
      </c>
      <c r="M9" s="16">
        <v>26000</v>
      </c>
      <c r="N9" s="16" t="s">
        <v>46</v>
      </c>
      <c r="O9" s="16">
        <v>26268</v>
      </c>
      <c r="P9" s="16" t="s">
        <v>56</v>
      </c>
      <c r="Q9" s="16" t="s">
        <v>57</v>
      </c>
      <c r="R9" s="16" t="s">
        <v>58</v>
      </c>
      <c r="S9" s="20">
        <v>18.98</v>
      </c>
    </row>
    <row r="10" spans="1:19" x14ac:dyDescent="0.2">
      <c r="A10" s="16" t="s">
        <v>72</v>
      </c>
      <c r="B10" s="16" t="s">
        <v>73</v>
      </c>
      <c r="C10" s="16" t="s">
        <v>27</v>
      </c>
      <c r="D10" s="16">
        <v>203971</v>
      </c>
      <c r="E10" s="16" t="s">
        <v>74</v>
      </c>
      <c r="F10" s="16" t="s">
        <v>75</v>
      </c>
      <c r="G10" s="16" t="s">
        <v>30</v>
      </c>
      <c r="H10" s="16" t="s">
        <v>62</v>
      </c>
      <c r="I10" s="16" t="s">
        <v>32</v>
      </c>
      <c r="J10" s="16" t="s">
        <v>76</v>
      </c>
      <c r="K10" s="16">
        <v>158126</v>
      </c>
      <c r="L10" s="16" t="s">
        <v>77</v>
      </c>
      <c r="M10" s="16">
        <v>26000</v>
      </c>
      <c r="N10" s="16" t="s">
        <v>46</v>
      </c>
      <c r="O10" s="16">
        <v>26436</v>
      </c>
      <c r="P10" s="16" t="s">
        <v>78</v>
      </c>
      <c r="Q10" s="16" t="s">
        <v>79</v>
      </c>
      <c r="R10" s="16" t="s">
        <v>80</v>
      </c>
      <c r="S10" s="20">
        <v>6.96</v>
      </c>
    </row>
    <row r="11" spans="1:19" x14ac:dyDescent="0.2">
      <c r="A11" s="16" t="s">
        <v>64</v>
      </c>
      <c r="B11" s="16" t="s">
        <v>65</v>
      </c>
      <c r="C11" s="16" t="s">
        <v>27</v>
      </c>
      <c r="D11" s="16">
        <v>203972</v>
      </c>
      <c r="E11" s="16" t="s">
        <v>66</v>
      </c>
      <c r="F11" s="16" t="s">
        <v>67</v>
      </c>
      <c r="G11" s="16" t="s">
        <v>30</v>
      </c>
      <c r="H11" s="16" t="s">
        <v>62</v>
      </c>
      <c r="I11" s="16" t="s">
        <v>32</v>
      </c>
      <c r="J11" s="16" t="s">
        <v>68</v>
      </c>
      <c r="K11" s="16">
        <v>155626</v>
      </c>
      <c r="L11" s="16" t="s">
        <v>69</v>
      </c>
      <c r="M11" s="16">
        <v>26000</v>
      </c>
      <c r="N11" s="16" t="s">
        <v>46</v>
      </c>
      <c r="O11" s="16">
        <v>26201</v>
      </c>
      <c r="P11" s="16" t="s">
        <v>70</v>
      </c>
      <c r="Q11" s="16" t="s">
        <v>71</v>
      </c>
      <c r="R11" s="16" t="s">
        <v>38</v>
      </c>
      <c r="S11" s="20">
        <v>9.8699999999999992</v>
      </c>
    </row>
    <row r="12" spans="1:19" x14ac:dyDescent="0.2">
      <c r="A12" s="16" t="s">
        <v>81</v>
      </c>
      <c r="B12" s="16" t="s">
        <v>82</v>
      </c>
      <c r="C12" s="16" t="s">
        <v>27</v>
      </c>
      <c r="D12" s="16">
        <v>203972</v>
      </c>
      <c r="E12" s="16" t="s">
        <v>66</v>
      </c>
      <c r="F12" s="16" t="s">
        <v>67</v>
      </c>
      <c r="G12" s="16" t="s">
        <v>30</v>
      </c>
      <c r="H12" s="16" t="s">
        <v>62</v>
      </c>
      <c r="I12" s="16" t="s">
        <v>32</v>
      </c>
      <c r="J12" s="16" t="s">
        <v>83</v>
      </c>
      <c r="K12" s="16">
        <v>160372</v>
      </c>
      <c r="L12" s="16" t="s">
        <v>84</v>
      </c>
      <c r="M12" s="16">
        <v>52000</v>
      </c>
      <c r="N12" s="16" t="s">
        <v>35</v>
      </c>
      <c r="O12" s="16">
        <v>52121</v>
      </c>
      <c r="P12" s="16" t="s">
        <v>85</v>
      </c>
      <c r="Q12" s="16" t="s">
        <v>79</v>
      </c>
      <c r="R12" s="16" t="s">
        <v>38</v>
      </c>
      <c r="S12" s="20">
        <v>7.52</v>
      </c>
    </row>
    <row r="13" spans="1:19" x14ac:dyDescent="0.2">
      <c r="A13" s="16" t="s">
        <v>114</v>
      </c>
      <c r="B13" s="16" t="s">
        <v>115</v>
      </c>
      <c r="C13" s="16" t="s">
        <v>27</v>
      </c>
      <c r="D13" s="16">
        <v>250830</v>
      </c>
      <c r="E13" s="16" t="s">
        <v>116</v>
      </c>
      <c r="F13" s="16" t="s">
        <v>117</v>
      </c>
      <c r="G13" s="16" t="s">
        <v>30</v>
      </c>
      <c r="H13" s="16" t="s">
        <v>118</v>
      </c>
      <c r="I13" s="16" t="s">
        <v>32</v>
      </c>
      <c r="J13" s="16" t="s">
        <v>119</v>
      </c>
      <c r="K13" s="16">
        <v>983045</v>
      </c>
      <c r="L13" s="16" t="s">
        <v>120</v>
      </c>
      <c r="M13" s="16">
        <v>99900</v>
      </c>
      <c r="N13" s="16" t="s">
        <v>121</v>
      </c>
      <c r="O13" s="16">
        <v>94920</v>
      </c>
      <c r="P13" s="16" t="s">
        <v>122</v>
      </c>
      <c r="Q13" s="16" t="s">
        <v>123</v>
      </c>
      <c r="R13" s="16" t="s">
        <v>124</v>
      </c>
      <c r="S13" s="20">
        <v>12.3</v>
      </c>
    </row>
    <row r="14" spans="1:19" x14ac:dyDescent="0.2">
      <c r="A14" s="16" t="s">
        <v>39</v>
      </c>
      <c r="B14" s="16" t="s">
        <v>40</v>
      </c>
      <c r="C14" s="16" t="s">
        <v>27</v>
      </c>
      <c r="D14" s="16">
        <v>263409</v>
      </c>
      <c r="E14" s="16" t="s">
        <v>41</v>
      </c>
      <c r="F14" s="16" t="s">
        <v>42</v>
      </c>
      <c r="G14" s="16" t="s">
        <v>30</v>
      </c>
      <c r="H14" s="16" t="s">
        <v>43</v>
      </c>
      <c r="I14" s="16" t="s">
        <v>32</v>
      </c>
      <c r="J14" s="16" t="s">
        <v>44</v>
      </c>
      <c r="K14" s="16">
        <v>153063</v>
      </c>
      <c r="L14" s="16" t="s">
        <v>45</v>
      </c>
      <c r="M14" s="16">
        <v>26000</v>
      </c>
      <c r="N14" s="16" t="s">
        <v>46</v>
      </c>
      <c r="O14" s="16">
        <v>26239</v>
      </c>
      <c r="P14" s="16" t="s">
        <v>47</v>
      </c>
      <c r="Q14" s="16" t="s">
        <v>48</v>
      </c>
      <c r="R14" s="16" t="s">
        <v>38</v>
      </c>
      <c r="S14" s="20">
        <v>23.04</v>
      </c>
    </row>
    <row r="15" spans="1:19" x14ac:dyDescent="0.2">
      <c r="A15" s="16" t="s">
        <v>49</v>
      </c>
      <c r="B15" s="16" t="s">
        <v>59</v>
      </c>
      <c r="C15" s="16" t="s">
        <v>27</v>
      </c>
      <c r="D15" s="16">
        <v>324676</v>
      </c>
      <c r="E15" s="16" t="s">
        <v>60</v>
      </c>
      <c r="F15" s="16" t="s">
        <v>61</v>
      </c>
      <c r="G15" s="16" t="s">
        <v>30</v>
      </c>
      <c r="H15" s="16" t="s">
        <v>62</v>
      </c>
      <c r="I15" s="16" t="s">
        <v>32</v>
      </c>
      <c r="J15" s="16" t="s">
        <v>63</v>
      </c>
      <c r="K15" s="16">
        <v>154055</v>
      </c>
      <c r="L15" s="16" t="s">
        <v>55</v>
      </c>
      <c r="M15" s="16">
        <v>26000</v>
      </c>
      <c r="N15" s="16" t="s">
        <v>46</v>
      </c>
      <c r="O15" s="16">
        <v>26268</v>
      </c>
      <c r="P15" s="16" t="s">
        <v>56</v>
      </c>
      <c r="Q15" s="16" t="s">
        <v>57</v>
      </c>
      <c r="R15" s="16" t="s">
        <v>58</v>
      </c>
      <c r="S15" s="20">
        <v>11.75</v>
      </c>
    </row>
    <row r="16" spans="1:19" x14ac:dyDescent="0.2">
      <c r="A16" s="16" t="s">
        <v>25</v>
      </c>
      <c r="B16" s="16" t="s">
        <v>26</v>
      </c>
      <c r="C16" s="16" t="s">
        <v>27</v>
      </c>
      <c r="D16" s="16">
        <v>329960</v>
      </c>
      <c r="E16" s="16" t="s">
        <v>28</v>
      </c>
      <c r="F16" s="16" t="s">
        <v>29</v>
      </c>
      <c r="G16" s="16" t="s">
        <v>30</v>
      </c>
      <c r="H16" s="16" t="s">
        <v>31</v>
      </c>
      <c r="I16" s="16" t="s">
        <v>32</v>
      </c>
      <c r="J16" s="16" t="s">
        <v>33</v>
      </c>
      <c r="K16" s="16">
        <v>120644</v>
      </c>
      <c r="L16" s="16" t="s">
        <v>34</v>
      </c>
      <c r="M16" s="16">
        <v>52000</v>
      </c>
      <c r="N16" s="16" t="s">
        <v>35</v>
      </c>
      <c r="O16" s="16">
        <v>52111</v>
      </c>
      <c r="P16" s="16" t="s">
        <v>36</v>
      </c>
      <c r="Q16" s="16" t="s">
        <v>37</v>
      </c>
      <c r="R16" s="16" t="s">
        <v>38</v>
      </c>
      <c r="S16" s="20">
        <v>7</v>
      </c>
    </row>
    <row r="17" spans="1:19" x14ac:dyDescent="0.2">
      <c r="A17" s="16" t="s">
        <v>125</v>
      </c>
      <c r="B17" s="16" t="s">
        <v>126</v>
      </c>
      <c r="C17" s="16" t="s">
        <v>27</v>
      </c>
      <c r="D17" s="16">
        <v>355568</v>
      </c>
      <c r="E17" s="16" t="s">
        <v>127</v>
      </c>
      <c r="F17" s="16" t="s">
        <v>128</v>
      </c>
      <c r="G17" s="16" t="s">
        <v>30</v>
      </c>
      <c r="H17" s="16" t="s">
        <v>129</v>
      </c>
      <c r="I17" s="16" t="s">
        <v>32</v>
      </c>
      <c r="J17" s="16" t="s">
        <v>130</v>
      </c>
      <c r="K17" s="16">
        <v>987993</v>
      </c>
      <c r="L17" s="16" t="s">
        <v>131</v>
      </c>
      <c r="M17" s="16">
        <v>99900</v>
      </c>
      <c r="N17" s="16" t="s">
        <v>121</v>
      </c>
      <c r="O17" s="16">
        <v>96120</v>
      </c>
      <c r="P17" s="16" t="s">
        <v>132</v>
      </c>
      <c r="Q17" s="16" t="s">
        <v>37</v>
      </c>
      <c r="R17" s="16" t="s">
        <v>58</v>
      </c>
      <c r="S17" s="20">
        <v>15</v>
      </c>
    </row>
    <row r="18" spans="1:19" x14ac:dyDescent="0.2">
      <c r="A18" s="16" t="s">
        <v>103</v>
      </c>
      <c r="B18" s="16" t="s">
        <v>104</v>
      </c>
      <c r="C18" s="16" t="s">
        <v>105</v>
      </c>
      <c r="D18" s="16">
        <v>473529</v>
      </c>
      <c r="E18" s="16" t="s">
        <v>106</v>
      </c>
      <c r="F18" s="16" t="s">
        <v>107</v>
      </c>
      <c r="G18" s="16" t="s">
        <v>30</v>
      </c>
      <c r="H18" s="16" t="s">
        <v>108</v>
      </c>
      <c r="I18" s="16" t="s">
        <v>32</v>
      </c>
      <c r="J18" s="16" t="s">
        <v>109</v>
      </c>
      <c r="K18" s="16">
        <v>495130</v>
      </c>
      <c r="L18" s="16" t="s">
        <v>110</v>
      </c>
      <c r="M18" s="16">
        <v>32000</v>
      </c>
      <c r="N18" s="16" t="s">
        <v>111</v>
      </c>
      <c r="O18" s="16">
        <v>29208</v>
      </c>
      <c r="P18" s="16" t="s">
        <v>110</v>
      </c>
      <c r="Q18" s="16" t="s">
        <v>71</v>
      </c>
      <c r="R18" s="16" t="s">
        <v>38</v>
      </c>
      <c r="S18" s="20">
        <v>0.47499999999999998</v>
      </c>
    </row>
    <row r="19" spans="1:19" x14ac:dyDescent="0.2">
      <c r="A19" s="16" t="s">
        <v>103</v>
      </c>
      <c r="B19" s="16" t="s">
        <v>112</v>
      </c>
      <c r="C19" s="16" t="s">
        <v>105</v>
      </c>
      <c r="D19" s="16">
        <v>473529</v>
      </c>
      <c r="E19" s="16" t="s">
        <v>106</v>
      </c>
      <c r="F19" s="16" t="s">
        <v>107</v>
      </c>
      <c r="G19" s="16" t="s">
        <v>30</v>
      </c>
      <c r="H19" s="16" t="s">
        <v>113</v>
      </c>
      <c r="I19" s="16" t="s">
        <v>32</v>
      </c>
      <c r="J19" s="16" t="s">
        <v>109</v>
      </c>
      <c r="K19" s="16">
        <v>495130</v>
      </c>
      <c r="L19" s="16" t="s">
        <v>110</v>
      </c>
      <c r="M19" s="16">
        <v>32000</v>
      </c>
      <c r="N19" s="16" t="s">
        <v>111</v>
      </c>
      <c r="O19" s="16">
        <v>29208</v>
      </c>
      <c r="P19" s="16" t="s">
        <v>110</v>
      </c>
      <c r="Q19" s="16" t="s">
        <v>71</v>
      </c>
      <c r="R19" s="16" t="s">
        <v>38</v>
      </c>
      <c r="S19" s="20">
        <v>2.85</v>
      </c>
    </row>
    <row r="20" spans="1:19" ht="13.5" thickBot="1" x14ac:dyDescent="0.25"/>
    <row r="21" spans="1:19" x14ac:dyDescent="0.2">
      <c r="R21" s="7" t="s">
        <v>19</v>
      </c>
      <c r="S21" s="8" t="e">
        <f>AVERAGE(S1:S2)</f>
        <v>#DIV/0!</v>
      </c>
    </row>
    <row r="22" spans="1:19" x14ac:dyDescent="0.2">
      <c r="R22" s="9" t="s">
        <v>20</v>
      </c>
      <c r="S22" s="10" t="e">
        <f>_xlfn.STDEV.P(S1:S2)</f>
        <v>#DIV/0!</v>
      </c>
    </row>
    <row r="23" spans="1:19" x14ac:dyDescent="0.2">
      <c r="R23" s="9" t="s">
        <v>21</v>
      </c>
      <c r="S23" s="11" t="e">
        <f>S22/S21</f>
        <v>#DIV/0!</v>
      </c>
    </row>
    <row r="24" spans="1:19" ht="13.5" thickBot="1" x14ac:dyDescent="0.25">
      <c r="R24" s="12" t="s">
        <v>22</v>
      </c>
      <c r="S24" s="13" t="e">
        <f>MEDIAN(S1:S2)</f>
        <v>#NUM!</v>
      </c>
    </row>
    <row r="25" spans="1:19" ht="13.5" thickBot="1" x14ac:dyDescent="0.25">
      <c r="R25" s="14" t="e">
        <f>IF(S23&gt;25%,"PREÇO MEDIANA","PREÇO MÉDIA")</f>
        <v>#DIV/0!</v>
      </c>
      <c r="S25" s="15" t="e">
        <f>IF(S23&gt;25%,S24,S21)</f>
        <v>#DIV/0!</v>
      </c>
    </row>
  </sheetData>
  <autoFilter ref="A6:S780" xr:uid="{00F4164D-E136-41D2-93F7-0A5BF5B95E01}">
    <sortState xmlns:xlrd2="http://schemas.microsoft.com/office/spreadsheetml/2017/richdata2" ref="A7:S19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2021-06-01T13:36:30Z</dcterms:modified>
</cp:coreProperties>
</file>